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46" i="1" l="1"/>
  <c r="L32" i="1" l="1"/>
  <c r="L156" i="1" l="1"/>
  <c r="L194" i="1" l="1"/>
  <c r="F194" i="1"/>
  <c r="F184" i="1"/>
  <c r="F165" i="1"/>
  <c r="L175" i="1"/>
  <c r="F175" i="1"/>
  <c r="F156" i="1"/>
  <c r="F146" i="1"/>
  <c r="L137" i="1"/>
  <c r="F137" i="1"/>
  <c r="L127" i="1"/>
  <c r="F127" i="1"/>
  <c r="L118" i="1"/>
  <c r="G118" i="1"/>
  <c r="H118" i="1"/>
  <c r="I118" i="1"/>
  <c r="J118" i="1"/>
  <c r="F118" i="1"/>
  <c r="G108" i="1"/>
  <c r="H108" i="1"/>
  <c r="I108" i="1"/>
  <c r="J108" i="1"/>
  <c r="L108" i="1"/>
  <c r="F108" i="1"/>
  <c r="L99" i="1"/>
  <c r="F99" i="1"/>
  <c r="L89" i="1"/>
  <c r="F89" i="1"/>
  <c r="L80" i="1"/>
  <c r="G80" i="1"/>
  <c r="H80" i="1"/>
  <c r="I80" i="1"/>
  <c r="J80" i="1"/>
  <c r="F80" i="1"/>
  <c r="L70" i="1"/>
  <c r="G70" i="1"/>
  <c r="H70" i="1"/>
  <c r="I70" i="1"/>
  <c r="J70" i="1"/>
  <c r="F70" i="1"/>
  <c r="L61" i="1"/>
  <c r="G61" i="1"/>
  <c r="H61" i="1"/>
  <c r="I61" i="1"/>
  <c r="J61" i="1"/>
  <c r="F61" i="1"/>
  <c r="L51" i="1"/>
  <c r="G51" i="1"/>
  <c r="H51" i="1"/>
  <c r="I51" i="1"/>
  <c r="J51" i="1"/>
  <c r="F51" i="1"/>
  <c r="L42" i="1"/>
  <c r="G42" i="1"/>
  <c r="H42" i="1"/>
  <c r="I42" i="1"/>
  <c r="J42" i="1"/>
  <c r="F42" i="1"/>
  <c r="G32" i="1"/>
  <c r="H32" i="1"/>
  <c r="I32" i="1"/>
  <c r="J32" i="1"/>
  <c r="F32" i="1"/>
  <c r="L23" i="1"/>
  <c r="G23" i="1"/>
  <c r="H23" i="1"/>
  <c r="I23" i="1"/>
  <c r="J23" i="1"/>
  <c r="F23" i="1"/>
  <c r="L13" i="1"/>
  <c r="G13" i="1"/>
  <c r="H13" i="1"/>
  <c r="I13" i="1"/>
  <c r="J13" i="1"/>
  <c r="F13" i="1"/>
  <c r="B195" i="1" l="1"/>
  <c r="A195" i="1"/>
  <c r="J194" i="1"/>
  <c r="I194" i="1"/>
  <c r="H194" i="1"/>
  <c r="G194" i="1"/>
  <c r="F195" i="1"/>
  <c r="B185" i="1"/>
  <c r="A185" i="1"/>
  <c r="L184" i="1"/>
  <c r="L195" i="1" s="1"/>
  <c r="J184" i="1"/>
  <c r="I184" i="1"/>
  <c r="H184" i="1"/>
  <c r="G184" i="1"/>
  <c r="G195" i="1" s="1"/>
  <c r="B176" i="1"/>
  <c r="A176" i="1"/>
  <c r="J175" i="1"/>
  <c r="I175" i="1"/>
  <c r="H175" i="1"/>
  <c r="G175" i="1"/>
  <c r="B166" i="1"/>
  <c r="A166" i="1"/>
  <c r="L165" i="1"/>
  <c r="L176" i="1" s="1"/>
  <c r="J165" i="1"/>
  <c r="I165" i="1"/>
  <c r="H165" i="1"/>
  <c r="G165" i="1"/>
  <c r="B157" i="1"/>
  <c r="A157" i="1"/>
  <c r="J156" i="1"/>
  <c r="I156" i="1"/>
  <c r="H156" i="1"/>
  <c r="G156" i="1"/>
  <c r="F157" i="1"/>
  <c r="B147" i="1"/>
  <c r="A147" i="1"/>
  <c r="L157" i="1"/>
  <c r="J146" i="1"/>
  <c r="I146" i="1"/>
  <c r="I157" i="1" s="1"/>
  <c r="H146" i="1"/>
  <c r="G146" i="1"/>
  <c r="B138" i="1"/>
  <c r="A138" i="1"/>
  <c r="J137" i="1"/>
  <c r="I137" i="1"/>
  <c r="H137" i="1"/>
  <c r="G137" i="1"/>
  <c r="B128" i="1"/>
  <c r="A128" i="1"/>
  <c r="L138" i="1"/>
  <c r="J127" i="1"/>
  <c r="I127" i="1"/>
  <c r="H127" i="1"/>
  <c r="G127" i="1"/>
  <c r="F138" i="1"/>
  <c r="L119" i="1"/>
  <c r="B119" i="1"/>
  <c r="A119" i="1"/>
  <c r="B109" i="1"/>
  <c r="A109" i="1"/>
  <c r="J119" i="1"/>
  <c r="I119" i="1"/>
  <c r="H119" i="1"/>
  <c r="G119" i="1"/>
  <c r="B100" i="1"/>
  <c r="A100" i="1"/>
  <c r="J99" i="1"/>
  <c r="I99" i="1"/>
  <c r="H99" i="1"/>
  <c r="G99" i="1"/>
  <c r="B90" i="1"/>
  <c r="A90" i="1"/>
  <c r="L100" i="1"/>
  <c r="J89" i="1"/>
  <c r="I89" i="1"/>
  <c r="H89" i="1"/>
  <c r="G89" i="1"/>
  <c r="F100" i="1"/>
  <c r="L81" i="1"/>
  <c r="B81" i="1"/>
  <c r="A81" i="1"/>
  <c r="B71" i="1"/>
  <c r="A71" i="1"/>
  <c r="J81" i="1"/>
  <c r="F81" i="1"/>
  <c r="B62" i="1"/>
  <c r="A62" i="1"/>
  <c r="L62" i="1"/>
  <c r="B52" i="1"/>
  <c r="A52" i="1"/>
  <c r="I62" i="1"/>
  <c r="G62" i="1"/>
  <c r="B43" i="1"/>
  <c r="A43" i="1"/>
  <c r="B33" i="1"/>
  <c r="A33" i="1"/>
  <c r="L43" i="1"/>
  <c r="H43" i="1"/>
  <c r="G43" i="1"/>
  <c r="L24" i="1"/>
  <c r="B24" i="1"/>
  <c r="A24" i="1"/>
  <c r="B14" i="1"/>
  <c r="A14" i="1"/>
  <c r="J24" i="1"/>
  <c r="I24" i="1"/>
  <c r="F24" i="1"/>
  <c r="I195" i="1" l="1"/>
  <c r="G176" i="1"/>
  <c r="H157" i="1"/>
  <c r="J138" i="1"/>
  <c r="G100" i="1"/>
  <c r="J176" i="1"/>
  <c r="H176" i="1"/>
  <c r="L196" i="1"/>
  <c r="J195" i="1"/>
  <c r="H195" i="1"/>
  <c r="I176" i="1"/>
  <c r="F176" i="1"/>
  <c r="G157" i="1"/>
  <c r="J157" i="1"/>
  <c r="I138" i="1"/>
  <c r="G138" i="1"/>
  <c r="H138" i="1"/>
  <c r="F119" i="1"/>
  <c r="I100" i="1"/>
  <c r="H100" i="1"/>
  <c r="J62" i="1"/>
  <c r="H24" i="1"/>
  <c r="G24" i="1"/>
  <c r="J100" i="1"/>
  <c r="I81" i="1"/>
  <c r="H81" i="1"/>
  <c r="G81" i="1"/>
  <c r="H62" i="1"/>
  <c r="F62" i="1"/>
  <c r="F43" i="1"/>
  <c r="I43" i="1"/>
  <c r="J43" i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<sst xmlns="http://schemas.openxmlformats.org/spreadsheetml/2006/main" count="323" uniqueCount="97">
  <si>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</si>
  <si>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</si>
  <si>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</si>
  <si>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</si>
  <si>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</si>
  <si>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</si>
  <si>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</si>
  <si>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</si>
  <si>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</si>
  <si>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</si>
  <si>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</si>
  <si>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</si>
  <si>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</si>
  <si>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</si>
  <si>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</si>
  <si>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</si>
  <si>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</si>
  <si>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</si>
  <si>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</si>
  <si>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</si>
  <si>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</si>
  <si>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</si>
  <si>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</si>
  <si>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</si>
  <si>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</si>
  <si>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</si>
  <si>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</si>
  <si>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</si>
  <si>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</si>
  <si>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</si>
  <si>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</si>
  <si>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</si>
  <si>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</si>
  <si>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</si>
  <si>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</si>
  <si>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</si>
  <si>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</si>
  <si>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</si>
  <si>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</si>
  <si>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</si>
  <si>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200</t>
  </si>
  <si>
    <t>Хлеб пшеничный</t>
  </si>
  <si>
    <t>Хлеб ржаной</t>
  </si>
  <si>
    <t>Омлет натуральный</t>
  </si>
  <si>
    <t>Чай с лимоном</t>
  </si>
  <si>
    <t>Жаркое по-домашнему</t>
  </si>
  <si>
    <t>Рагу из овощей</t>
  </si>
  <si>
    <t>155</t>
  </si>
  <si>
    <t xml:space="preserve">Суп с крупой </t>
  </si>
  <si>
    <t>Плов из филе куры 50/150</t>
  </si>
  <si>
    <t>Помидоры свежие</t>
  </si>
  <si>
    <t>Щи из св. капусты</t>
  </si>
  <si>
    <t>Кондитерские изделия</t>
  </si>
  <si>
    <t>Пюре картофельное</t>
  </si>
  <si>
    <t>Кура отварная</t>
  </si>
  <si>
    <t>Компот из ягод</t>
  </si>
  <si>
    <t>Рассольник</t>
  </si>
  <si>
    <t>Каша гречневая рассып.</t>
  </si>
  <si>
    <t>Гуляш из мяса 50/50</t>
  </si>
  <si>
    <t>Запеканка творожная со сгущеным молоком</t>
  </si>
  <si>
    <t>Каша молочная пшен.</t>
  </si>
  <si>
    <t>Котлета особая</t>
  </si>
  <si>
    <t>Яблоко</t>
  </si>
  <si>
    <t>Кофейный напиток</t>
  </si>
  <si>
    <t>Суп-пюре</t>
  </si>
  <si>
    <t>Омлет</t>
  </si>
  <si>
    <t>Ватрушка с повидлом</t>
  </si>
  <si>
    <t>Суфле рыбка</t>
  </si>
  <si>
    <t>Сыр порциями</t>
  </si>
  <si>
    <t>Булочка домашняя</t>
  </si>
  <si>
    <t>Рис отварной</t>
  </si>
  <si>
    <t>Макароны отварные</t>
  </si>
  <si>
    <t>Фрикаделька в соусе</t>
  </si>
  <si>
    <t>Компот из кураги</t>
  </si>
  <si>
    <t>Борщ из св кап.</t>
  </si>
  <si>
    <t>Картофель тушеный</t>
  </si>
  <si>
    <t>Рыба прип. С овощ.</t>
  </si>
  <si>
    <t>Помидоры св. порционно</t>
  </si>
  <si>
    <t>Напиток витаминизированный</t>
  </si>
  <si>
    <t>Кура запечен. С соусом</t>
  </si>
  <si>
    <t xml:space="preserve">Бифштекс из мяса </t>
  </si>
  <si>
    <t>Огурцы свеж. порционно</t>
  </si>
  <si>
    <t>Борщ из св. капусты</t>
  </si>
  <si>
    <t>Рыба припущенная</t>
  </si>
  <si>
    <t>Шницель рыбный</t>
  </si>
  <si>
    <t>Компот из св. ягод</t>
  </si>
  <si>
    <t>апельсины</t>
  </si>
  <si>
    <t>Суп гороховый</t>
  </si>
  <si>
    <t>Булочка резная</t>
  </si>
  <si>
    <t>Котлета из филе куры</t>
  </si>
  <si>
    <t>Какао с молоком</t>
  </si>
  <si>
    <t>Сок 0,2(в упаковке)</t>
  </si>
  <si>
    <t>Суп пюре</t>
  </si>
  <si>
    <t>Минтай припущенный</t>
  </si>
  <si>
    <t>директор</t>
  </si>
  <si>
    <t>Руднова О.Г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</si>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</sst>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3" fillId="3" borderId="3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96</v>
      </c>
      <c r="D1" s="57"/>
      <c r="E1" s="57"/>
      <c r="F1" s="12" t="s">
        <v>16</v>
      </c>
      <c r="G1" s="2" t="s">
        <v>17</v>
      </c>
      <c r="H1" s="58" t="s">
        <v>94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95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200</v>
      </c>
      <c r="G6" s="40">
        <v>19.399999999999999</v>
      </c>
      <c r="H6" s="40">
        <v>15.4</v>
      </c>
      <c r="I6" s="40">
        <v>4.9000000000000004</v>
      </c>
      <c r="J6" s="40">
        <v>290</v>
      </c>
      <c r="K6" s="41">
        <v>444</v>
      </c>
      <c r="L6" s="40">
        <v>64.540000000000006</v>
      </c>
    </row>
    <row r="7" spans="1:12" ht="15" x14ac:dyDescent="0.25">
      <c r="A7" s="23"/>
      <c r="B7" s="15"/>
      <c r="C7" s="11"/>
      <c r="D7" s="6" t="s">
        <v>29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</v>
      </c>
      <c r="H8" s="43">
        <v>0</v>
      </c>
      <c r="I8" s="43">
        <v>15.02</v>
      </c>
      <c r="J8" s="43">
        <v>58.76</v>
      </c>
      <c r="K8" s="44">
        <v>493</v>
      </c>
      <c r="L8" s="43">
        <v>3.87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70.5</v>
      </c>
      <c r="K9" s="44">
        <v>108</v>
      </c>
      <c r="L9" s="43">
        <v>1.95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50</v>
      </c>
      <c r="F11" s="43">
        <v>60</v>
      </c>
      <c r="G11" s="43">
        <v>0.72</v>
      </c>
      <c r="H11" s="43">
        <v>0.12</v>
      </c>
      <c r="I11" s="43">
        <v>2.2799999999999998</v>
      </c>
      <c r="J11" s="43">
        <v>13.8</v>
      </c>
      <c r="K11" s="44">
        <v>24</v>
      </c>
      <c r="L11" s="43">
        <v>14.52</v>
      </c>
    </row>
    <row r="12" spans="1:12" ht="15" x14ac:dyDescent="0.25">
      <c r="A12" s="23"/>
      <c r="B12" s="15"/>
      <c r="C12" s="11"/>
      <c r="D12" s="6" t="s">
        <v>32</v>
      </c>
      <c r="E12" s="42" t="s">
        <v>42</v>
      </c>
      <c r="F12" s="43">
        <v>20</v>
      </c>
      <c r="G12" s="43">
        <v>1.4</v>
      </c>
      <c r="H12" s="43">
        <v>0.22</v>
      </c>
      <c r="I12" s="43">
        <v>9.26</v>
      </c>
      <c r="J12" s="43">
        <v>43.2</v>
      </c>
      <c r="K12" s="44">
        <v>109</v>
      </c>
      <c r="L12" s="43">
        <v>1.75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F12+F11+F10+F9+F8+F7+F6</f>
        <v>510</v>
      </c>
      <c r="G13" s="19">
        <f t="shared" ref="G13:L13" si="0">G12+G11+G10+G9+G8+G7+G6</f>
        <v>24</v>
      </c>
      <c r="H13" s="19">
        <f t="shared" si="0"/>
        <v>15.98</v>
      </c>
      <c r="I13" s="19">
        <f t="shared" si="0"/>
        <v>46.219999999999992</v>
      </c>
      <c r="J13" s="19">
        <f t="shared" si="0"/>
        <v>476.26</v>
      </c>
      <c r="K13" s="25"/>
      <c r="L13" s="19">
        <f t="shared" si="0"/>
        <v>86.63000000000001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51</v>
      </c>
      <c r="F15" s="43">
        <v>260</v>
      </c>
      <c r="G15" s="43">
        <v>6.67</v>
      </c>
      <c r="H15" s="43">
        <v>7.8</v>
      </c>
      <c r="I15" s="43">
        <v>9.1999999999999993</v>
      </c>
      <c r="J15" s="43">
        <v>134.19999999999999</v>
      </c>
      <c r="K15" s="44">
        <v>46</v>
      </c>
      <c r="L15" s="43">
        <v>22.6</v>
      </c>
    </row>
    <row r="16" spans="1:12" ht="15" x14ac:dyDescent="0.25">
      <c r="A16" s="23"/>
      <c r="B16" s="15"/>
      <c r="C16" s="11"/>
      <c r="D16" s="7" t="s">
        <v>28</v>
      </c>
      <c r="E16" s="42" t="s">
        <v>59</v>
      </c>
      <c r="F16" s="43">
        <v>180</v>
      </c>
      <c r="G16" s="43">
        <v>26.6</v>
      </c>
      <c r="H16" s="43">
        <v>18.2</v>
      </c>
      <c r="I16" s="43">
        <v>27.6</v>
      </c>
      <c r="J16" s="43">
        <v>381</v>
      </c>
      <c r="K16" s="44">
        <v>115</v>
      </c>
      <c r="L16" s="43">
        <v>90.21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39</v>
      </c>
      <c r="F18" s="43">
        <v>200</v>
      </c>
      <c r="G18" s="43">
        <v>0.2</v>
      </c>
      <c r="H18" s="43">
        <v>0</v>
      </c>
      <c r="I18" s="43">
        <v>15.02</v>
      </c>
      <c r="J18" s="43">
        <v>58.76</v>
      </c>
      <c r="K18" s="44">
        <v>493</v>
      </c>
      <c r="L18" s="43">
        <v>3.87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70.5</v>
      </c>
      <c r="K19" s="44">
        <v>108</v>
      </c>
      <c r="L19" s="43">
        <v>1.95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52" t="s">
        <v>26</v>
      </c>
      <c r="E21" s="42" t="s">
        <v>52</v>
      </c>
      <c r="F21" s="43">
        <v>38</v>
      </c>
      <c r="G21" s="43">
        <v>6.4</v>
      </c>
      <c r="H21" s="43">
        <v>3.34</v>
      </c>
      <c r="I21" s="43">
        <v>34.94</v>
      </c>
      <c r="J21" s="43">
        <v>196</v>
      </c>
      <c r="K21" s="44">
        <v>575</v>
      </c>
      <c r="L21" s="43">
        <v>2.59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F22+F21+F20+F19+F18+F17+F16+F15+F14</f>
        <v>708</v>
      </c>
      <c r="G23" s="19">
        <f t="shared" ref="G23:J23" si="1">G22+G21+G20+G19+G18+G17+G16+G15+G14</f>
        <v>42.150000000000006</v>
      </c>
      <c r="H23" s="19">
        <f t="shared" si="1"/>
        <v>29.580000000000002</v>
      </c>
      <c r="I23" s="19">
        <f t="shared" si="1"/>
        <v>101.52</v>
      </c>
      <c r="J23" s="19">
        <f t="shared" si="1"/>
        <v>840.46</v>
      </c>
      <c r="K23" s="25"/>
      <c r="L23" s="19">
        <f>L22+L21+L20+L19+L18+L17+L16+L15+L14</f>
        <v>121.22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1218</v>
      </c>
      <c r="G24" s="32">
        <f t="shared" ref="G24:J24" si="2">G13+G23</f>
        <v>66.150000000000006</v>
      </c>
      <c r="H24" s="32">
        <f t="shared" si="2"/>
        <v>45.56</v>
      </c>
      <c r="I24" s="32">
        <f t="shared" si="2"/>
        <v>147.73999999999998</v>
      </c>
      <c r="J24" s="32">
        <f t="shared" si="2"/>
        <v>1316.72</v>
      </c>
      <c r="K24" s="32"/>
      <c r="L24" s="32">
        <f t="shared" ref="L24" si="3">L13+L23</f>
        <v>207.85000000000002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110</v>
      </c>
      <c r="G25" s="40">
        <v>24.86</v>
      </c>
      <c r="H25" s="40">
        <v>18.7</v>
      </c>
      <c r="I25" s="40">
        <v>0</v>
      </c>
      <c r="J25" s="40">
        <v>268.3</v>
      </c>
      <c r="K25" s="41">
        <v>439</v>
      </c>
      <c r="L25" s="40">
        <v>55.79</v>
      </c>
    </row>
    <row r="26" spans="1:12" ht="15" x14ac:dyDescent="0.25">
      <c r="A26" s="14"/>
      <c r="B26" s="15"/>
      <c r="C26" s="11"/>
      <c r="D26" s="6" t="s">
        <v>29</v>
      </c>
      <c r="E26" s="42" t="s">
        <v>53</v>
      </c>
      <c r="F26" s="43">
        <v>150</v>
      </c>
      <c r="G26" s="43">
        <v>3.3</v>
      </c>
      <c r="H26" s="43">
        <v>5.4</v>
      </c>
      <c r="I26" s="43">
        <v>22.1</v>
      </c>
      <c r="J26" s="43">
        <v>154.1</v>
      </c>
      <c r="K26" s="44">
        <v>226</v>
      </c>
      <c r="L26" s="43">
        <v>15.46</v>
      </c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0.2</v>
      </c>
      <c r="H27" s="43">
        <v>0.2</v>
      </c>
      <c r="I27" s="43">
        <v>2.4</v>
      </c>
      <c r="J27" s="43">
        <v>97.6</v>
      </c>
      <c r="K27" s="44">
        <v>585</v>
      </c>
      <c r="L27" s="43">
        <v>11.68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70.5</v>
      </c>
      <c r="K28" s="44">
        <v>108</v>
      </c>
      <c r="L28" s="43">
        <v>1.95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 t="s">
        <v>32</v>
      </c>
      <c r="E31" s="42" t="s">
        <v>42</v>
      </c>
      <c r="F31" s="43">
        <v>20</v>
      </c>
      <c r="G31" s="43">
        <v>1.4</v>
      </c>
      <c r="H31" s="43">
        <v>0.22</v>
      </c>
      <c r="I31" s="43">
        <v>9.26</v>
      </c>
      <c r="J31" s="43">
        <v>43.2</v>
      </c>
      <c r="K31" s="44">
        <v>109</v>
      </c>
      <c r="L31" s="43">
        <v>1.75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F31+F30+F29+F28+F27+F26+F25</f>
        <v>510</v>
      </c>
      <c r="G32" s="19">
        <f t="shared" ref="G32:J32" si="4">G31+G30+G29+G28+G27+G26+G25</f>
        <v>32.04</v>
      </c>
      <c r="H32" s="19">
        <f t="shared" si="4"/>
        <v>24.759999999999998</v>
      </c>
      <c r="I32" s="19">
        <f t="shared" si="4"/>
        <v>48.519999999999996</v>
      </c>
      <c r="J32" s="19">
        <f t="shared" si="4"/>
        <v>633.70000000000005</v>
      </c>
      <c r="K32" s="25"/>
      <c r="L32" s="19">
        <f>L31+L30+L29+L28+L27+L26+L25</f>
        <v>86.63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250</v>
      </c>
      <c r="G34" s="43">
        <v>2.6</v>
      </c>
      <c r="H34" s="43">
        <v>5.4</v>
      </c>
      <c r="I34" s="43">
        <v>17.7</v>
      </c>
      <c r="J34" s="43">
        <v>132.80000000000001</v>
      </c>
      <c r="K34" s="44">
        <v>56</v>
      </c>
      <c r="L34" s="43">
        <v>16.48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12.9</v>
      </c>
      <c r="H35" s="43">
        <v>10.3</v>
      </c>
      <c r="I35" s="43">
        <v>33</v>
      </c>
      <c r="J35" s="43">
        <v>160</v>
      </c>
      <c r="K35" s="44">
        <v>444</v>
      </c>
      <c r="L35" s="43">
        <v>82.11</v>
      </c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8.6</v>
      </c>
      <c r="H36" s="43">
        <v>6.1</v>
      </c>
      <c r="I36" s="43">
        <v>38.6</v>
      </c>
      <c r="J36" s="43">
        <v>244</v>
      </c>
      <c r="K36" s="44">
        <v>463</v>
      </c>
      <c r="L36" s="43">
        <v>16.809999999999999</v>
      </c>
    </row>
    <row r="37" spans="1:12" ht="15" x14ac:dyDescent="0.25">
      <c r="A37" s="14"/>
      <c r="B37" s="15"/>
      <c r="C37" s="11"/>
      <c r="D37" s="7" t="s">
        <v>30</v>
      </c>
      <c r="E37" s="42" t="s">
        <v>39</v>
      </c>
      <c r="F37" s="43">
        <v>200</v>
      </c>
      <c r="G37" s="43">
        <v>0.2</v>
      </c>
      <c r="H37" s="43">
        <v>0</v>
      </c>
      <c r="I37" s="43">
        <v>15.02</v>
      </c>
      <c r="J37" s="43">
        <v>58.76</v>
      </c>
      <c r="K37" s="44">
        <v>493</v>
      </c>
      <c r="L37" s="43">
        <v>3.87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70.5</v>
      </c>
      <c r="K38" s="44">
        <v>108</v>
      </c>
      <c r="L38" s="43">
        <v>1.95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F41+F40+F39+F38+F37+F36+F35+F34+F33</f>
        <v>730</v>
      </c>
      <c r="G42" s="19">
        <f t="shared" ref="G42:L42" si="5">G41+G40+G39+G38+G37+G36+G35+G34+G33</f>
        <v>26.580000000000002</v>
      </c>
      <c r="H42" s="19">
        <f t="shared" si="5"/>
        <v>22.04</v>
      </c>
      <c r="I42" s="19">
        <f t="shared" si="5"/>
        <v>119.08</v>
      </c>
      <c r="J42" s="19">
        <f t="shared" si="5"/>
        <v>666.06</v>
      </c>
      <c r="K42" s="25"/>
      <c r="L42" s="19">
        <f t="shared" si="5"/>
        <v>121.22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1240</v>
      </c>
      <c r="G43" s="32">
        <f t="shared" ref="G43" si="6">G32+G42</f>
        <v>58.620000000000005</v>
      </c>
      <c r="H43" s="32">
        <f t="shared" ref="H43" si="7">H32+H42</f>
        <v>46.8</v>
      </c>
      <c r="I43" s="32">
        <f t="shared" ref="I43" si="8">I32+I42</f>
        <v>167.6</v>
      </c>
      <c r="J43" s="32">
        <f t="shared" ref="J43:L43" si="9">J32+J42</f>
        <v>1299.76</v>
      </c>
      <c r="K43" s="32"/>
      <c r="L43" s="32">
        <f t="shared" si="9"/>
        <v>207.85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90</v>
      </c>
      <c r="G44" s="40">
        <v>14.6</v>
      </c>
      <c r="H44" s="40">
        <v>8.89</v>
      </c>
      <c r="I44" s="40">
        <v>15.6</v>
      </c>
      <c r="J44" s="40">
        <v>203.62</v>
      </c>
      <c r="K44" s="41">
        <v>173</v>
      </c>
      <c r="L44" s="40">
        <v>46.95</v>
      </c>
    </row>
    <row r="45" spans="1:12" ht="15" x14ac:dyDescent="0.25">
      <c r="A45" s="23"/>
      <c r="B45" s="15"/>
      <c r="C45" s="11"/>
      <c r="D45" s="6" t="s">
        <v>29</v>
      </c>
      <c r="E45" s="42" t="s">
        <v>60</v>
      </c>
      <c r="F45" s="43">
        <v>200</v>
      </c>
      <c r="G45" s="43">
        <v>6.4</v>
      </c>
      <c r="H45" s="43">
        <v>11.9</v>
      </c>
      <c r="I45" s="43">
        <v>24.5</v>
      </c>
      <c r="J45" s="43">
        <v>230.5</v>
      </c>
      <c r="K45" s="44">
        <v>93</v>
      </c>
      <c r="L45" s="43">
        <v>10.43</v>
      </c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3</v>
      </c>
      <c r="H46" s="43">
        <v>2.9</v>
      </c>
      <c r="I46" s="43">
        <v>13.4</v>
      </c>
      <c r="J46" s="43">
        <v>88.7</v>
      </c>
      <c r="K46" s="44">
        <v>637</v>
      </c>
      <c r="L46" s="43">
        <v>12.1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2.2799999999999998</v>
      </c>
      <c r="H47" s="43">
        <v>0.24</v>
      </c>
      <c r="I47" s="43">
        <v>14.76</v>
      </c>
      <c r="J47" s="43">
        <v>70.5</v>
      </c>
      <c r="K47" s="44">
        <v>108</v>
      </c>
      <c r="L47" s="43">
        <v>1.95</v>
      </c>
    </row>
    <row r="48" spans="1:12" ht="15" x14ac:dyDescent="0.25">
      <c r="A48" s="23"/>
      <c r="B48" s="15"/>
      <c r="C48" s="11"/>
      <c r="D48" s="7" t="s">
        <v>24</v>
      </c>
      <c r="E48" s="42" t="s">
        <v>62</v>
      </c>
      <c r="F48" s="43">
        <v>100</v>
      </c>
      <c r="G48" s="43">
        <v>0.6</v>
      </c>
      <c r="H48" s="43">
        <v>0.6</v>
      </c>
      <c r="I48" s="43">
        <v>14.7</v>
      </c>
      <c r="J48" s="43">
        <v>66</v>
      </c>
      <c r="K48" s="44">
        <v>351</v>
      </c>
      <c r="L48" s="43">
        <v>15.2</v>
      </c>
    </row>
    <row r="49" spans="1:12" ht="15" x14ac:dyDescent="0.25">
      <c r="A49" s="23"/>
      <c r="B49" s="15"/>
      <c r="C49" s="11"/>
      <c r="D49" s="52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 t="s">
        <v>32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F50+F49+F48+F47+F46+F45+F44</f>
        <v>620</v>
      </c>
      <c r="G51" s="19">
        <f t="shared" ref="G51:L51" si="10">G50+G49+G48+G47+G46+G45+G44</f>
        <v>26.880000000000003</v>
      </c>
      <c r="H51" s="19">
        <f t="shared" si="10"/>
        <v>24.53</v>
      </c>
      <c r="I51" s="19">
        <f t="shared" si="10"/>
        <v>82.96</v>
      </c>
      <c r="J51" s="19">
        <f t="shared" si="10"/>
        <v>659.31999999999994</v>
      </c>
      <c r="K51" s="25"/>
      <c r="L51" s="19">
        <f t="shared" si="10"/>
        <v>86.63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260</v>
      </c>
      <c r="G53" s="43">
        <v>2.7</v>
      </c>
      <c r="H53" s="43">
        <v>5.5</v>
      </c>
      <c r="I53" s="43">
        <v>11.9</v>
      </c>
      <c r="J53" s="43">
        <v>108.5</v>
      </c>
      <c r="K53" s="44">
        <v>82</v>
      </c>
      <c r="L53" s="43">
        <v>25.27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150</v>
      </c>
      <c r="G54" s="43">
        <v>11.77</v>
      </c>
      <c r="H54" s="43">
        <v>15.16</v>
      </c>
      <c r="I54" s="43">
        <v>10.029999999999999</v>
      </c>
      <c r="J54" s="43">
        <v>306.8</v>
      </c>
      <c r="K54" s="44">
        <v>296</v>
      </c>
      <c r="L54" s="43">
        <v>63.23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39</v>
      </c>
      <c r="F56" s="43">
        <v>200</v>
      </c>
      <c r="G56" s="43">
        <v>0.2</v>
      </c>
      <c r="H56" s="43">
        <v>0</v>
      </c>
      <c r="I56" s="43">
        <v>15.02</v>
      </c>
      <c r="J56" s="43">
        <v>58.76</v>
      </c>
      <c r="K56" s="44">
        <v>493</v>
      </c>
      <c r="L56" s="43">
        <v>3.87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70.5</v>
      </c>
      <c r="K57" s="44">
        <v>108</v>
      </c>
      <c r="L57" s="43">
        <v>1.95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66</v>
      </c>
      <c r="F59" s="43">
        <v>80</v>
      </c>
      <c r="G59" s="43">
        <v>4.9400000000000004</v>
      </c>
      <c r="H59" s="43">
        <v>2.2599999999999998</v>
      </c>
      <c r="I59" s="43">
        <v>54.54</v>
      </c>
      <c r="J59" s="43">
        <v>22.58</v>
      </c>
      <c r="K59" s="44">
        <v>496</v>
      </c>
      <c r="L59" s="43">
        <v>26.9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F60+F59+F58+F57+F56+F55+F54+F53+F52</f>
        <v>720</v>
      </c>
      <c r="G61" s="19">
        <f t="shared" ref="G61:L61" si="11">G60+G59+G58+G57+G56+G55+G54+G53+G52</f>
        <v>21.89</v>
      </c>
      <c r="H61" s="19">
        <f t="shared" si="11"/>
        <v>23.16</v>
      </c>
      <c r="I61" s="19">
        <f t="shared" si="11"/>
        <v>106.25</v>
      </c>
      <c r="J61" s="19">
        <f t="shared" si="11"/>
        <v>567.14</v>
      </c>
      <c r="K61" s="25"/>
      <c r="L61" s="19">
        <f t="shared" si="11"/>
        <v>121.21999999999998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1340</v>
      </c>
      <c r="G62" s="32">
        <f t="shared" ref="G62" si="12">G51+G61</f>
        <v>48.77</v>
      </c>
      <c r="H62" s="32">
        <f t="shared" ref="H62" si="13">H51+H61</f>
        <v>47.69</v>
      </c>
      <c r="I62" s="32">
        <f t="shared" ref="I62" si="14">I51+I61</f>
        <v>189.20999999999998</v>
      </c>
      <c r="J62" s="32">
        <f t="shared" ref="J62:L62" si="15">J51+J61</f>
        <v>1226.46</v>
      </c>
      <c r="K62" s="32"/>
      <c r="L62" s="32">
        <f t="shared" si="15"/>
        <v>207.84999999999997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150</v>
      </c>
      <c r="G63" s="40">
        <v>17.37</v>
      </c>
      <c r="H63" s="40">
        <v>12.37</v>
      </c>
      <c r="I63" s="40">
        <v>12.37</v>
      </c>
      <c r="J63" s="40">
        <v>231.25</v>
      </c>
      <c r="K63" s="41">
        <v>330</v>
      </c>
      <c r="L63" s="40">
        <v>51.79</v>
      </c>
    </row>
    <row r="64" spans="1:12" ht="15" x14ac:dyDescent="0.25">
      <c r="A64" s="23"/>
      <c r="B64" s="15"/>
      <c r="C64" s="11"/>
      <c r="D64" s="6" t="s">
        <v>29</v>
      </c>
      <c r="E64" s="42" t="s">
        <v>70</v>
      </c>
      <c r="F64" s="43">
        <v>150</v>
      </c>
      <c r="G64" s="43">
        <v>3.5</v>
      </c>
      <c r="H64" s="43">
        <v>5.0999999999999996</v>
      </c>
      <c r="I64" s="43">
        <v>34.9</v>
      </c>
      <c r="J64" s="43">
        <v>199</v>
      </c>
      <c r="K64" s="44">
        <v>465</v>
      </c>
      <c r="L64" s="43">
        <v>18.899999999999999</v>
      </c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207</v>
      </c>
      <c r="G65" s="43">
        <v>0.1</v>
      </c>
      <c r="H65" s="43">
        <v>0</v>
      </c>
      <c r="I65" s="43">
        <v>15</v>
      </c>
      <c r="J65" s="43">
        <v>61</v>
      </c>
      <c r="K65" s="44">
        <v>629</v>
      </c>
      <c r="L65" s="43">
        <v>3.87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2.2799999999999998</v>
      </c>
      <c r="H66" s="43">
        <v>0.24</v>
      </c>
      <c r="I66" s="43">
        <v>14.76</v>
      </c>
      <c r="J66" s="43">
        <v>70.5</v>
      </c>
      <c r="K66" s="44">
        <v>108</v>
      </c>
      <c r="L66" s="43">
        <v>1.95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2" t="s">
        <v>26</v>
      </c>
      <c r="E68" s="42" t="s">
        <v>68</v>
      </c>
      <c r="F68" s="43">
        <v>15</v>
      </c>
      <c r="G68" s="43">
        <v>2.6</v>
      </c>
      <c r="H68" s="43">
        <v>3.3</v>
      </c>
      <c r="I68" s="43"/>
      <c r="J68" s="43">
        <v>40.5</v>
      </c>
      <c r="K68" s="44">
        <v>5</v>
      </c>
      <c r="L68" s="43">
        <v>10.119999999999999</v>
      </c>
    </row>
    <row r="69" spans="1:12" ht="15" x14ac:dyDescent="0.25">
      <c r="A69" s="23"/>
      <c r="B69" s="15"/>
      <c r="C69" s="11"/>
      <c r="D69" s="6" t="s">
        <v>23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F69+F68+F67+F66+F65+F64+F63</f>
        <v>552</v>
      </c>
      <c r="G70" s="19">
        <f t="shared" ref="G70:L70" si="16">G69+G68+G67+G66+G65+G64+G63</f>
        <v>25.85</v>
      </c>
      <c r="H70" s="19">
        <f t="shared" si="16"/>
        <v>21.009999999999998</v>
      </c>
      <c r="I70" s="19">
        <f t="shared" si="16"/>
        <v>77.03</v>
      </c>
      <c r="J70" s="19">
        <f t="shared" si="16"/>
        <v>602.25</v>
      </c>
      <c r="K70" s="25"/>
      <c r="L70" s="19">
        <f t="shared" si="16"/>
        <v>86.63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48</v>
      </c>
      <c r="F72" s="43" t="s">
        <v>40</v>
      </c>
      <c r="G72" s="43">
        <v>1.64</v>
      </c>
      <c r="H72" s="43">
        <v>4.18</v>
      </c>
      <c r="I72" s="43">
        <v>12.46</v>
      </c>
      <c r="J72" s="43">
        <v>94.22</v>
      </c>
      <c r="K72" s="44" t="s">
        <v>47</v>
      </c>
      <c r="L72" s="43">
        <v>12.2</v>
      </c>
    </row>
    <row r="73" spans="1:12" ht="15" x14ac:dyDescent="0.25">
      <c r="A73" s="23"/>
      <c r="B73" s="15"/>
      <c r="C73" s="11"/>
      <c r="D73" s="7" t="s">
        <v>28</v>
      </c>
      <c r="E73" s="42" t="s">
        <v>45</v>
      </c>
      <c r="F73" s="43">
        <v>200</v>
      </c>
      <c r="G73" s="43">
        <v>17.7</v>
      </c>
      <c r="H73" s="43">
        <v>15.2</v>
      </c>
      <c r="I73" s="43">
        <v>21.4</v>
      </c>
      <c r="J73" s="43">
        <v>296.7</v>
      </c>
      <c r="K73" s="44">
        <v>164</v>
      </c>
      <c r="L73" s="43">
        <v>69.5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39</v>
      </c>
      <c r="F75" s="43">
        <v>200</v>
      </c>
      <c r="G75" s="43">
        <v>0.2</v>
      </c>
      <c r="H75" s="43">
        <v>0</v>
      </c>
      <c r="I75" s="43">
        <v>15.02</v>
      </c>
      <c r="J75" s="43">
        <v>58.76</v>
      </c>
      <c r="K75" s="44">
        <v>493</v>
      </c>
      <c r="L75" s="43">
        <v>3.87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70.5</v>
      </c>
      <c r="K76" s="44">
        <v>108</v>
      </c>
      <c r="L76" s="43">
        <v>1.95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69</v>
      </c>
      <c r="F78" s="43">
        <v>80</v>
      </c>
      <c r="G78" s="43">
        <v>4.9400000000000004</v>
      </c>
      <c r="H78" s="43">
        <v>2.2599999999999998</v>
      </c>
      <c r="I78" s="43">
        <v>54.54</v>
      </c>
      <c r="J78" s="43">
        <v>22.58</v>
      </c>
      <c r="K78" s="44">
        <v>496</v>
      </c>
      <c r="L78" s="43">
        <v>18.5</v>
      </c>
    </row>
    <row r="79" spans="1:12" ht="15" x14ac:dyDescent="0.25">
      <c r="A79" s="23"/>
      <c r="B79" s="15"/>
      <c r="C79" s="11"/>
      <c r="D79" s="6"/>
      <c r="E79" s="42" t="s">
        <v>62</v>
      </c>
      <c r="F79" s="43">
        <v>100</v>
      </c>
      <c r="G79" s="43">
        <v>0.6</v>
      </c>
      <c r="H79" s="43">
        <v>0.6</v>
      </c>
      <c r="I79" s="43">
        <v>14.7</v>
      </c>
      <c r="J79" s="43">
        <v>66</v>
      </c>
      <c r="K79" s="44">
        <v>351</v>
      </c>
      <c r="L79" s="43">
        <v>15.2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F79+F78+F77+F76+F75+F74+F73+F72+F71</f>
        <v>810</v>
      </c>
      <c r="G80" s="19">
        <f t="shared" ref="G80:L80" si="17">G79+G78+G77+G76+G75+G74+G73+G72+G71</f>
        <v>27.36</v>
      </c>
      <c r="H80" s="19">
        <f t="shared" si="17"/>
        <v>22.479999999999997</v>
      </c>
      <c r="I80" s="19">
        <f t="shared" si="17"/>
        <v>132.88</v>
      </c>
      <c r="J80" s="19">
        <f t="shared" si="17"/>
        <v>608.76</v>
      </c>
      <c r="K80" s="25"/>
      <c r="L80" s="19">
        <f t="shared" si="17"/>
        <v>121.22000000000001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1362</v>
      </c>
      <c r="G81" s="32">
        <f t="shared" ref="G81" si="18">G70+G80</f>
        <v>53.21</v>
      </c>
      <c r="H81" s="32">
        <f t="shared" ref="H81" si="19">H70+H80</f>
        <v>43.489999999999995</v>
      </c>
      <c r="I81" s="32">
        <f t="shared" ref="I81" si="20">I70+I80</f>
        <v>209.91</v>
      </c>
      <c r="J81" s="32">
        <f t="shared" ref="J81:L81" si="21">J70+J80</f>
        <v>1211.01</v>
      </c>
      <c r="K81" s="32"/>
      <c r="L81" s="51">
        <f t="shared" si="21"/>
        <v>207.85000000000002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90</v>
      </c>
      <c r="G82" s="40">
        <v>15.75</v>
      </c>
      <c r="H82" s="40">
        <v>15.9</v>
      </c>
      <c r="I82" s="40">
        <v>13.95</v>
      </c>
      <c r="J82" s="40">
        <v>264.39999999999998</v>
      </c>
      <c r="K82" s="41">
        <v>422</v>
      </c>
      <c r="L82" s="40">
        <v>54.4</v>
      </c>
    </row>
    <row r="83" spans="1:12" ht="15" x14ac:dyDescent="0.25">
      <c r="A83" s="23"/>
      <c r="B83" s="15"/>
      <c r="C83" s="11"/>
      <c r="D83" s="6" t="s">
        <v>29</v>
      </c>
      <c r="E83" s="42" t="s">
        <v>71</v>
      </c>
      <c r="F83" s="43">
        <v>160</v>
      </c>
      <c r="G83" s="43">
        <v>6.1</v>
      </c>
      <c r="H83" s="43">
        <v>5</v>
      </c>
      <c r="I83" s="43">
        <v>29.1</v>
      </c>
      <c r="J83" s="43">
        <v>187</v>
      </c>
      <c r="K83" s="44">
        <v>469</v>
      </c>
      <c r="L83" s="43">
        <v>14.26</v>
      </c>
    </row>
    <row r="84" spans="1:12" ht="15" x14ac:dyDescent="0.2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0.4</v>
      </c>
      <c r="H84" s="43">
        <v>0</v>
      </c>
      <c r="I84" s="43">
        <v>27.7</v>
      </c>
      <c r="J84" s="43">
        <v>113</v>
      </c>
      <c r="K84" s="44">
        <v>588</v>
      </c>
      <c r="L84" s="43">
        <v>14.72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2.2799999999999998</v>
      </c>
      <c r="H85" s="43">
        <v>0.24</v>
      </c>
      <c r="I85" s="43">
        <v>14.76</v>
      </c>
      <c r="J85" s="43">
        <v>70.5</v>
      </c>
      <c r="K85" s="44">
        <v>108</v>
      </c>
      <c r="L85" s="43">
        <v>1.95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32</v>
      </c>
      <c r="E87" s="42" t="s">
        <v>42</v>
      </c>
      <c r="F87" s="43">
        <v>20</v>
      </c>
      <c r="G87" s="43">
        <v>1.4</v>
      </c>
      <c r="H87" s="43">
        <v>0.22</v>
      </c>
      <c r="I87" s="43">
        <v>9.26</v>
      </c>
      <c r="J87" s="43">
        <v>43.2</v>
      </c>
      <c r="K87" s="44">
        <v>109</v>
      </c>
      <c r="L87" s="43">
        <v>1.3</v>
      </c>
    </row>
    <row r="88" spans="1:12" ht="15" x14ac:dyDescent="0.25">
      <c r="A88" s="23"/>
      <c r="B88" s="15"/>
      <c r="C88" s="11"/>
      <c r="D88" s="6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F88+F87+F86+F85+F84+F83+F82</f>
        <v>500</v>
      </c>
      <c r="G89" s="19">
        <f t="shared" ref="G89" si="22">SUM(G82:G88)</f>
        <v>25.93</v>
      </c>
      <c r="H89" s="19">
        <f t="shared" ref="H89" si="23">SUM(H82:H88)</f>
        <v>21.359999999999996</v>
      </c>
      <c r="I89" s="19">
        <f t="shared" ref="I89" si="24">SUM(I82:I88)</f>
        <v>94.77000000000001</v>
      </c>
      <c r="J89" s="19">
        <f t="shared" ref="J89" si="25">SUM(J82:J88)</f>
        <v>678.1</v>
      </c>
      <c r="K89" s="25"/>
      <c r="L89" s="19">
        <f>L88+L87+L86+L85+L84+L83+L82</f>
        <v>86.63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250</v>
      </c>
      <c r="G91" s="43">
        <v>2</v>
      </c>
      <c r="H91" s="43">
        <v>7.3</v>
      </c>
      <c r="I91" s="43">
        <v>12.2</v>
      </c>
      <c r="J91" s="43">
        <v>122.1</v>
      </c>
      <c r="K91" s="44">
        <v>49.01</v>
      </c>
      <c r="L91" s="43">
        <v>18.79</v>
      </c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90</v>
      </c>
      <c r="G92" s="43">
        <v>17.3</v>
      </c>
      <c r="H92" s="43">
        <v>16</v>
      </c>
      <c r="I92" s="43">
        <v>0.54</v>
      </c>
      <c r="J92" s="43">
        <v>220.2</v>
      </c>
      <c r="K92" s="44">
        <v>305</v>
      </c>
      <c r="L92" s="43">
        <v>70.739999999999995</v>
      </c>
    </row>
    <row r="93" spans="1:12" ht="15" x14ac:dyDescent="0.25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3.2</v>
      </c>
      <c r="H93" s="43">
        <v>9.4</v>
      </c>
      <c r="I93" s="43">
        <v>23.3</v>
      </c>
      <c r="J93" s="43">
        <v>190</v>
      </c>
      <c r="K93" s="44">
        <v>470</v>
      </c>
      <c r="L93" s="43">
        <v>25.87</v>
      </c>
    </row>
    <row r="94" spans="1:12" ht="15" x14ac:dyDescent="0.25">
      <c r="A94" s="23"/>
      <c r="B94" s="15"/>
      <c r="C94" s="11"/>
      <c r="D94" s="7" t="s">
        <v>30</v>
      </c>
      <c r="E94" s="42" t="s">
        <v>39</v>
      </c>
      <c r="F94" s="43">
        <v>200</v>
      </c>
      <c r="G94" s="43">
        <v>0.2</v>
      </c>
      <c r="H94" s="43">
        <v>0</v>
      </c>
      <c r="I94" s="43">
        <v>15.02</v>
      </c>
      <c r="J94" s="43">
        <v>58.76</v>
      </c>
      <c r="K94" s="44">
        <v>493</v>
      </c>
      <c r="L94" s="43">
        <v>3.87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70.5</v>
      </c>
      <c r="K95" s="44">
        <v>108</v>
      </c>
      <c r="L95" s="43">
        <v>1.95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F98+F97+F96+F95+F94+F93+F92+F91+F90</f>
        <v>720</v>
      </c>
      <c r="G99" s="19">
        <f t="shared" ref="G99" si="26">SUM(G90:G98)</f>
        <v>24.98</v>
      </c>
      <c r="H99" s="19">
        <f t="shared" ref="H99" si="27">SUM(H90:H98)</f>
        <v>32.940000000000005</v>
      </c>
      <c r="I99" s="19">
        <f t="shared" ref="I99" si="28">SUM(I90:I98)</f>
        <v>65.820000000000007</v>
      </c>
      <c r="J99" s="19">
        <f t="shared" ref="J99" si="29">SUM(J90:J98)</f>
        <v>661.56</v>
      </c>
      <c r="K99" s="25"/>
      <c r="L99" s="19">
        <f>L98+L97+L96+L95+L94+L93+L92+L91+L90</f>
        <v>121.22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1220</v>
      </c>
      <c r="G100" s="32">
        <f t="shared" ref="G100" si="30">G89+G99</f>
        <v>50.91</v>
      </c>
      <c r="H100" s="32">
        <f t="shared" ref="H100" si="31">H89+H99</f>
        <v>54.3</v>
      </c>
      <c r="I100" s="32">
        <f t="shared" ref="I100" si="32">I89+I99</f>
        <v>160.59000000000003</v>
      </c>
      <c r="J100" s="32">
        <f t="shared" ref="J100:L100" si="33">J89+J99</f>
        <v>1339.6599999999999</v>
      </c>
      <c r="K100" s="32"/>
      <c r="L100" s="32">
        <f t="shared" si="33"/>
        <v>207.85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90</v>
      </c>
      <c r="G101" s="40">
        <v>20.9</v>
      </c>
      <c r="H101" s="40">
        <v>14.5</v>
      </c>
      <c r="I101" s="40">
        <v>6.2</v>
      </c>
      <c r="J101" s="40">
        <v>236.6</v>
      </c>
      <c r="K101" s="41">
        <v>202</v>
      </c>
      <c r="L101" s="40">
        <v>53.7</v>
      </c>
    </row>
    <row r="102" spans="1:12" ht="15" x14ac:dyDescent="0.25">
      <c r="A102" s="23"/>
      <c r="B102" s="15"/>
      <c r="C102" s="11"/>
      <c r="D102" s="6" t="s">
        <v>29</v>
      </c>
      <c r="E102" s="42" t="s">
        <v>71</v>
      </c>
      <c r="F102" s="43">
        <v>160</v>
      </c>
      <c r="G102" s="43">
        <v>6.1</v>
      </c>
      <c r="H102" s="43">
        <v>5</v>
      </c>
      <c r="I102" s="43">
        <v>29.1</v>
      </c>
      <c r="J102" s="43">
        <v>187</v>
      </c>
      <c r="K102" s="44">
        <v>469</v>
      </c>
      <c r="L102" s="43">
        <v>12.81</v>
      </c>
    </row>
    <row r="103" spans="1:12" ht="15" x14ac:dyDescent="0.25">
      <c r="A103" s="23"/>
      <c r="B103" s="15"/>
      <c r="C103" s="11"/>
      <c r="D103" s="7" t="s">
        <v>22</v>
      </c>
      <c r="E103" s="42" t="s">
        <v>78</v>
      </c>
      <c r="F103" s="43">
        <v>200</v>
      </c>
      <c r="G103" s="43"/>
      <c r="H103" s="43"/>
      <c r="I103" s="43">
        <v>8.5</v>
      </c>
      <c r="J103" s="43">
        <v>35</v>
      </c>
      <c r="K103" s="44">
        <v>80</v>
      </c>
      <c r="L103" s="43">
        <v>1.3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2.2799999999999998</v>
      </c>
      <c r="H104" s="43">
        <v>0.24</v>
      </c>
      <c r="I104" s="43">
        <v>14.76</v>
      </c>
      <c r="J104" s="43">
        <v>70.5</v>
      </c>
      <c r="K104" s="44">
        <v>108</v>
      </c>
      <c r="L104" s="43">
        <v>12.45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32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 t="s">
        <v>77</v>
      </c>
      <c r="F107" s="43">
        <v>60</v>
      </c>
      <c r="G107" s="43">
        <v>0.72</v>
      </c>
      <c r="H107" s="43">
        <v>0.12</v>
      </c>
      <c r="I107" s="43">
        <v>2.2799999999999998</v>
      </c>
      <c r="J107" s="43">
        <v>13.8</v>
      </c>
      <c r="K107" s="44">
        <v>24</v>
      </c>
      <c r="L107" s="43">
        <v>6.37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F107+F106+F105+F104+F103+F102+F101</f>
        <v>540</v>
      </c>
      <c r="G108" s="19">
        <f t="shared" ref="G108:J108" si="34">G107+G106+G105+G104+G103+G102+G101</f>
        <v>30</v>
      </c>
      <c r="H108" s="19">
        <f t="shared" si="34"/>
        <v>19.86</v>
      </c>
      <c r="I108" s="19">
        <f t="shared" si="34"/>
        <v>60.84</v>
      </c>
      <c r="J108" s="19">
        <f t="shared" si="34"/>
        <v>542.9</v>
      </c>
      <c r="K108" s="25"/>
      <c r="L108" s="19">
        <f>L107+L106+L105+L104+L103+L102+L101</f>
        <v>86.63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51</v>
      </c>
      <c r="F110" s="43">
        <v>260</v>
      </c>
      <c r="G110" s="43">
        <v>6.67</v>
      </c>
      <c r="H110" s="43">
        <v>7.8</v>
      </c>
      <c r="I110" s="43">
        <v>9.1999999999999993</v>
      </c>
      <c r="J110" s="43">
        <v>134.19999999999999</v>
      </c>
      <c r="K110" s="44">
        <v>46</v>
      </c>
      <c r="L110" s="43">
        <v>22.6</v>
      </c>
    </row>
    <row r="111" spans="1:12" ht="15" x14ac:dyDescent="0.25">
      <c r="A111" s="23"/>
      <c r="B111" s="15"/>
      <c r="C111" s="11"/>
      <c r="D111" s="7" t="s">
        <v>28</v>
      </c>
      <c r="E111" s="42" t="s">
        <v>79</v>
      </c>
      <c r="F111" s="43">
        <v>110</v>
      </c>
      <c r="G111" s="43">
        <v>21.9</v>
      </c>
      <c r="H111" s="43">
        <v>16.5</v>
      </c>
      <c r="I111" s="43">
        <v>4</v>
      </c>
      <c r="J111" s="43">
        <v>290</v>
      </c>
      <c r="K111" s="44">
        <v>440</v>
      </c>
      <c r="L111" s="43">
        <v>74.239999999999995</v>
      </c>
    </row>
    <row r="112" spans="1:12" ht="15" x14ac:dyDescent="0.25">
      <c r="A112" s="23"/>
      <c r="B112" s="15"/>
      <c r="C112" s="11"/>
      <c r="D112" s="7" t="s">
        <v>29</v>
      </c>
      <c r="E112" s="42" t="s">
        <v>57</v>
      </c>
      <c r="F112" s="43">
        <v>150</v>
      </c>
      <c r="G112" s="43">
        <v>8.6</v>
      </c>
      <c r="H112" s="43">
        <v>6.1</v>
      </c>
      <c r="I112" s="43">
        <v>38.6</v>
      </c>
      <c r="J112" s="43">
        <v>244</v>
      </c>
      <c r="K112" s="44">
        <v>463</v>
      </c>
      <c r="L112" s="43">
        <v>16.809999999999999</v>
      </c>
    </row>
    <row r="113" spans="1:12" ht="15" x14ac:dyDescent="0.25">
      <c r="A113" s="23"/>
      <c r="B113" s="15"/>
      <c r="C113" s="11"/>
      <c r="D113" s="7" t="s">
        <v>30</v>
      </c>
      <c r="E113" s="42" t="s">
        <v>39</v>
      </c>
      <c r="F113" s="43">
        <v>200</v>
      </c>
      <c r="G113" s="43">
        <v>0.2</v>
      </c>
      <c r="H113" s="43">
        <v>10</v>
      </c>
      <c r="I113" s="43">
        <v>15.02</v>
      </c>
      <c r="J113" s="43">
        <v>58.76</v>
      </c>
      <c r="K113" s="44">
        <v>493</v>
      </c>
      <c r="L113" s="43">
        <v>3.87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70.5</v>
      </c>
      <c r="K114" s="44">
        <v>108</v>
      </c>
      <c r="L114" s="43">
        <v>1.95</v>
      </c>
    </row>
    <row r="115" spans="1:12" ht="15" x14ac:dyDescent="0.25">
      <c r="A115" s="23"/>
      <c r="B115" s="15"/>
      <c r="C115" s="11"/>
      <c r="D115" s="7" t="s">
        <v>32</v>
      </c>
      <c r="E115" s="42" t="s">
        <v>42</v>
      </c>
      <c r="F115" s="43">
        <v>20</v>
      </c>
      <c r="G115" s="43">
        <v>1.4</v>
      </c>
      <c r="H115" s="43">
        <v>0.22</v>
      </c>
      <c r="I115" s="43">
        <v>9.26</v>
      </c>
      <c r="J115" s="43">
        <v>43.2</v>
      </c>
      <c r="K115" s="44">
        <v>109</v>
      </c>
      <c r="L115" s="43">
        <v>1.75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F117+F116+F115+F114+F113+F112+F111+F109+F110</f>
        <v>770</v>
      </c>
      <c r="G118" s="19">
        <f t="shared" ref="G118:L118" si="35">G117+G116+G115+G114+G113+G112+G111+G109+G110</f>
        <v>41.05</v>
      </c>
      <c r="H118" s="19">
        <f t="shared" si="35"/>
        <v>40.86</v>
      </c>
      <c r="I118" s="19">
        <f t="shared" si="35"/>
        <v>90.84</v>
      </c>
      <c r="J118" s="19">
        <f t="shared" si="35"/>
        <v>840.66000000000008</v>
      </c>
      <c r="K118" s="25"/>
      <c r="L118" s="19">
        <f t="shared" si="35"/>
        <v>121.22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1310</v>
      </c>
      <c r="G119" s="32">
        <f t="shared" ref="G119" si="36">G108+G118</f>
        <v>71.05</v>
      </c>
      <c r="H119" s="32">
        <f t="shared" ref="H119" si="37">H108+H118</f>
        <v>60.72</v>
      </c>
      <c r="I119" s="32">
        <f t="shared" ref="I119" si="38">I108+I118</f>
        <v>151.68</v>
      </c>
      <c r="J119" s="32">
        <f t="shared" ref="J119:L119" si="39">J108+J118</f>
        <v>1383.56</v>
      </c>
      <c r="K119" s="32"/>
      <c r="L119" s="32">
        <f t="shared" si="39"/>
        <v>207.85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90</v>
      </c>
      <c r="G120" s="40">
        <v>15.75</v>
      </c>
      <c r="H120" s="40">
        <v>15.86</v>
      </c>
      <c r="I120" s="40">
        <v>13.95</v>
      </c>
      <c r="J120" s="40">
        <v>264.39999999999998</v>
      </c>
      <c r="K120" s="41">
        <v>422</v>
      </c>
      <c r="L120" s="40">
        <v>51.28</v>
      </c>
    </row>
    <row r="121" spans="1:12" ht="15" x14ac:dyDescent="0.25">
      <c r="A121" s="14"/>
      <c r="B121" s="15"/>
      <c r="C121" s="11"/>
      <c r="D121" s="6" t="s">
        <v>29</v>
      </c>
      <c r="E121" s="42" t="s">
        <v>70</v>
      </c>
      <c r="F121" s="43">
        <v>150</v>
      </c>
      <c r="G121" s="43">
        <v>3.5</v>
      </c>
      <c r="H121" s="43">
        <v>5.0999999999999996</v>
      </c>
      <c r="I121" s="43">
        <v>34.9</v>
      </c>
      <c r="J121" s="43">
        <v>199</v>
      </c>
      <c r="K121" s="44">
        <v>465</v>
      </c>
      <c r="L121" s="43">
        <v>14.91</v>
      </c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207</v>
      </c>
      <c r="G122" s="43">
        <v>0.1</v>
      </c>
      <c r="H122" s="43"/>
      <c r="I122" s="43">
        <v>15</v>
      </c>
      <c r="J122" s="43">
        <v>61</v>
      </c>
      <c r="K122" s="44">
        <v>629</v>
      </c>
      <c r="L122" s="43">
        <v>7.37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2.4</v>
      </c>
      <c r="H123" s="43">
        <v>0.3</v>
      </c>
      <c r="I123" s="43">
        <v>14.5</v>
      </c>
      <c r="J123" s="43">
        <v>71</v>
      </c>
      <c r="K123" s="44">
        <v>108</v>
      </c>
      <c r="L123" s="43">
        <v>1.95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81</v>
      </c>
      <c r="F125" s="43">
        <v>60</v>
      </c>
      <c r="G125" s="43">
        <v>0.48</v>
      </c>
      <c r="H125" s="43">
        <v>0</v>
      </c>
      <c r="I125" s="43">
        <v>1.56</v>
      </c>
      <c r="J125" s="43">
        <v>8.4</v>
      </c>
      <c r="K125" s="44">
        <v>24</v>
      </c>
      <c r="L125" s="43">
        <v>11.12</v>
      </c>
    </row>
    <row r="126" spans="1:12" ht="15" x14ac:dyDescent="0.25">
      <c r="A126" s="14"/>
      <c r="B126" s="15"/>
      <c r="C126" s="11"/>
      <c r="D126" s="6" t="s">
        <v>32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F126+F125+F124+F123+F122+F121+F120</f>
        <v>537</v>
      </c>
      <c r="G127" s="19">
        <f t="shared" ref="G127:J127" si="40">SUM(G120:G126)</f>
        <v>22.23</v>
      </c>
      <c r="H127" s="19">
        <f t="shared" si="40"/>
        <v>21.26</v>
      </c>
      <c r="I127" s="19">
        <f t="shared" si="40"/>
        <v>79.91</v>
      </c>
      <c r="J127" s="19">
        <f t="shared" si="40"/>
        <v>603.79999999999995</v>
      </c>
      <c r="K127" s="25"/>
      <c r="L127" s="19">
        <f>L126+L125+L124+L123+L122+L121+L120</f>
        <v>86.63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82</v>
      </c>
      <c r="F129" s="43">
        <v>250</v>
      </c>
      <c r="G129" s="43">
        <v>2</v>
      </c>
      <c r="H129" s="43">
        <v>7.3</v>
      </c>
      <c r="I129" s="43">
        <v>12.2</v>
      </c>
      <c r="J129" s="43">
        <v>122.1</v>
      </c>
      <c r="K129" s="44">
        <v>49.01</v>
      </c>
      <c r="L129" s="43">
        <v>18.79</v>
      </c>
    </row>
    <row r="130" spans="1:12" ht="15" x14ac:dyDescent="0.25">
      <c r="A130" s="14"/>
      <c r="B130" s="15"/>
      <c r="C130" s="11"/>
      <c r="D130" s="7" t="s">
        <v>28</v>
      </c>
      <c r="E130" s="42" t="s">
        <v>83</v>
      </c>
      <c r="F130" s="43">
        <v>90</v>
      </c>
      <c r="G130" s="43">
        <v>16.399999999999999</v>
      </c>
      <c r="H130" s="43">
        <v>11.5</v>
      </c>
      <c r="I130" s="43">
        <v>0.31</v>
      </c>
      <c r="J130" s="43">
        <v>174.7</v>
      </c>
      <c r="K130" s="44">
        <v>303</v>
      </c>
      <c r="L130" s="43">
        <v>82.69</v>
      </c>
    </row>
    <row r="131" spans="1:12" ht="15" x14ac:dyDescent="0.25">
      <c r="A131" s="14"/>
      <c r="B131" s="15"/>
      <c r="C131" s="11"/>
      <c r="D131" s="7" t="s">
        <v>29</v>
      </c>
      <c r="E131" s="42" t="s">
        <v>71</v>
      </c>
      <c r="F131" s="43">
        <v>160</v>
      </c>
      <c r="G131" s="43">
        <v>5.4</v>
      </c>
      <c r="H131" s="43">
        <v>5</v>
      </c>
      <c r="I131" s="43">
        <v>35.700000000000003</v>
      </c>
      <c r="J131" s="43">
        <v>212.4</v>
      </c>
      <c r="K131" s="44">
        <v>229</v>
      </c>
      <c r="L131" s="43">
        <v>12.81</v>
      </c>
    </row>
    <row r="132" spans="1:12" ht="15" x14ac:dyDescent="0.25">
      <c r="A132" s="14"/>
      <c r="B132" s="15"/>
      <c r="C132" s="11"/>
      <c r="D132" s="7" t="s">
        <v>30</v>
      </c>
      <c r="E132" s="42" t="s">
        <v>39</v>
      </c>
      <c r="F132" s="43">
        <v>200</v>
      </c>
      <c r="G132" s="43">
        <v>0.2</v>
      </c>
      <c r="H132" s="43">
        <v>0</v>
      </c>
      <c r="I132" s="43">
        <v>15.02</v>
      </c>
      <c r="J132" s="43">
        <v>58.76</v>
      </c>
      <c r="K132" s="44">
        <v>493</v>
      </c>
      <c r="L132" s="43">
        <v>3.87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35</v>
      </c>
      <c r="G133" s="43">
        <v>2.46</v>
      </c>
      <c r="H133" s="43">
        <v>0.38</v>
      </c>
      <c r="I133" s="43">
        <v>16.2</v>
      </c>
      <c r="J133" s="43">
        <v>75.599999999999994</v>
      </c>
      <c r="K133" s="44">
        <v>109</v>
      </c>
      <c r="L133" s="43">
        <v>3.06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F136+F135+F134+F133+F132+F131+F130+F129+F128</f>
        <v>735</v>
      </c>
      <c r="G137" s="19">
        <f t="shared" ref="G137:J137" si="41">SUM(G128:G136)</f>
        <v>26.459999999999997</v>
      </c>
      <c r="H137" s="19">
        <f t="shared" si="41"/>
        <v>24.18</v>
      </c>
      <c r="I137" s="19">
        <f t="shared" si="41"/>
        <v>79.430000000000007</v>
      </c>
      <c r="J137" s="19">
        <f t="shared" si="41"/>
        <v>643.55999999999995</v>
      </c>
      <c r="K137" s="25"/>
      <c r="L137" s="19">
        <f>L136+L135+L134+L133+L132+L131+L130+L129+L128</f>
        <v>121.22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1272</v>
      </c>
      <c r="G138" s="32">
        <f t="shared" ref="G138" si="42">G127+G137</f>
        <v>48.69</v>
      </c>
      <c r="H138" s="32">
        <f t="shared" ref="H138" si="43">H127+H137</f>
        <v>45.44</v>
      </c>
      <c r="I138" s="32">
        <f t="shared" ref="I138" si="44">I127+I137</f>
        <v>159.34</v>
      </c>
      <c r="J138" s="32">
        <f t="shared" ref="J138:L138" si="45">J127+J137</f>
        <v>1247.3599999999999</v>
      </c>
      <c r="K138" s="32"/>
      <c r="L138" s="32">
        <f t="shared" si="45"/>
        <v>207.85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59</v>
      </c>
      <c r="F139" s="43">
        <v>180</v>
      </c>
      <c r="G139" s="43">
        <v>26.6</v>
      </c>
      <c r="H139" s="43">
        <v>18.2</v>
      </c>
      <c r="I139" s="43">
        <v>27.6</v>
      </c>
      <c r="J139" s="43">
        <v>381</v>
      </c>
      <c r="K139" s="44">
        <v>115</v>
      </c>
      <c r="L139" s="43">
        <v>44.4</v>
      </c>
    </row>
    <row r="140" spans="1:12" ht="15" x14ac:dyDescent="0.25">
      <c r="A140" s="23"/>
      <c r="B140" s="15"/>
      <c r="C140" s="11"/>
      <c r="D140" s="6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3</v>
      </c>
      <c r="H141" s="43">
        <v>2.9</v>
      </c>
      <c r="I141" s="43">
        <v>13.4</v>
      </c>
      <c r="J141" s="43">
        <v>88.7</v>
      </c>
      <c r="K141" s="44">
        <v>637</v>
      </c>
      <c r="L141" s="43">
        <v>13.26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2.4</v>
      </c>
      <c r="H142" s="43">
        <v>0.3</v>
      </c>
      <c r="I142" s="43">
        <v>14.5</v>
      </c>
      <c r="J142" s="43">
        <v>71</v>
      </c>
      <c r="K142" s="44">
        <v>108</v>
      </c>
      <c r="L142" s="43">
        <v>1.95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66</v>
      </c>
      <c r="F144" s="43">
        <v>80</v>
      </c>
      <c r="G144" s="43">
        <v>4.9400000000000004</v>
      </c>
      <c r="H144" s="43">
        <v>2.2599999999999998</v>
      </c>
      <c r="I144" s="43">
        <v>54.54</v>
      </c>
      <c r="J144" s="43">
        <v>22.58</v>
      </c>
      <c r="K144" s="44">
        <v>496</v>
      </c>
      <c r="L144" s="43">
        <v>16.899999999999999</v>
      </c>
    </row>
    <row r="145" spans="1:12" ht="15" x14ac:dyDescent="0.25">
      <c r="A145" s="23"/>
      <c r="B145" s="15"/>
      <c r="C145" s="11"/>
      <c r="D145" s="52" t="s">
        <v>26</v>
      </c>
      <c r="E145" s="42" t="s">
        <v>68</v>
      </c>
      <c r="F145" s="43">
        <v>15</v>
      </c>
      <c r="G145" s="43">
        <v>2.6</v>
      </c>
      <c r="H145" s="43">
        <v>3.3</v>
      </c>
      <c r="I145" s="43"/>
      <c r="J145" s="43">
        <v>40.5</v>
      </c>
      <c r="K145" s="44">
        <v>5</v>
      </c>
      <c r="L145" s="43">
        <v>10.119999999999999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F145+F144+F143+F142+F141+F140+F139</f>
        <v>505</v>
      </c>
      <c r="G146" s="19">
        <f t="shared" ref="G146:J146" si="46">SUM(G139:G145)</f>
        <v>39.54</v>
      </c>
      <c r="H146" s="19">
        <f t="shared" si="46"/>
        <v>26.959999999999997</v>
      </c>
      <c r="I146" s="19">
        <f t="shared" si="46"/>
        <v>110.03999999999999</v>
      </c>
      <c r="J146" s="19">
        <f t="shared" si="46"/>
        <v>603.78000000000009</v>
      </c>
      <c r="K146" s="25"/>
      <c r="L146" s="19">
        <f>L145+L144+L143+L142+L141+L140+L139</f>
        <v>86.63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56</v>
      </c>
      <c r="F148" s="43">
        <v>250</v>
      </c>
      <c r="G148" s="43">
        <v>2.6</v>
      </c>
      <c r="H148" s="43">
        <v>5.4</v>
      </c>
      <c r="I148" s="43">
        <v>17.7</v>
      </c>
      <c r="J148" s="43">
        <v>132.80000000000001</v>
      </c>
      <c r="K148" s="44">
        <v>56</v>
      </c>
      <c r="L148" s="43">
        <v>16.48</v>
      </c>
    </row>
    <row r="149" spans="1:12" ht="15" x14ac:dyDescent="0.25">
      <c r="A149" s="23"/>
      <c r="B149" s="15"/>
      <c r="C149" s="11"/>
      <c r="D149" s="7" t="s">
        <v>28</v>
      </c>
      <c r="E149" s="42" t="s">
        <v>58</v>
      </c>
      <c r="F149" s="43">
        <v>100</v>
      </c>
      <c r="G149" s="43">
        <v>15.5</v>
      </c>
      <c r="H149" s="43">
        <v>13.8</v>
      </c>
      <c r="I149" s="43">
        <v>3.6</v>
      </c>
      <c r="J149" s="43">
        <v>200.8</v>
      </c>
      <c r="K149" s="44">
        <v>169</v>
      </c>
      <c r="L149" s="43">
        <v>77.12</v>
      </c>
    </row>
    <row r="150" spans="1:12" ht="15" x14ac:dyDescent="0.25">
      <c r="A150" s="23"/>
      <c r="B150" s="15"/>
      <c r="C150" s="11"/>
      <c r="D150" s="7" t="s">
        <v>29</v>
      </c>
      <c r="E150" s="42" t="s">
        <v>46</v>
      </c>
      <c r="F150" s="43">
        <v>180</v>
      </c>
      <c r="G150" s="43">
        <v>3.5</v>
      </c>
      <c r="H150" s="43">
        <v>6.4</v>
      </c>
      <c r="I150" s="43">
        <v>21.6</v>
      </c>
      <c r="J150" s="43">
        <v>160.1</v>
      </c>
      <c r="K150" s="44">
        <v>129</v>
      </c>
      <c r="L150" s="43">
        <v>20.69</v>
      </c>
    </row>
    <row r="151" spans="1:12" ht="15" x14ac:dyDescent="0.25">
      <c r="A151" s="23"/>
      <c r="B151" s="15"/>
      <c r="C151" s="11"/>
      <c r="D151" s="7" t="s">
        <v>30</v>
      </c>
      <c r="E151" s="42" t="s">
        <v>39</v>
      </c>
      <c r="F151" s="43">
        <v>200</v>
      </c>
      <c r="G151" s="43">
        <v>0.2</v>
      </c>
      <c r="H151" s="43">
        <v>0</v>
      </c>
      <c r="I151" s="43">
        <v>15.02</v>
      </c>
      <c r="J151" s="43">
        <v>58.76</v>
      </c>
      <c r="K151" s="44">
        <v>493</v>
      </c>
      <c r="L151" s="43">
        <v>3.87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42</v>
      </c>
      <c r="F153" s="43">
        <v>35</v>
      </c>
      <c r="G153" s="43">
        <v>2.46</v>
      </c>
      <c r="H153" s="43">
        <v>0.38</v>
      </c>
      <c r="I153" s="43">
        <v>16.2</v>
      </c>
      <c r="J153" s="43">
        <v>75.599999999999994</v>
      </c>
      <c r="K153" s="44">
        <v>109</v>
      </c>
      <c r="L153" s="43">
        <v>3.06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F155+F154+F153+F152+F151+F150+F149+F148+F147</f>
        <v>765</v>
      </c>
      <c r="G156" s="19">
        <f t="shared" ref="G156:J156" si="47">SUM(G147:G155)</f>
        <v>24.26</v>
      </c>
      <c r="H156" s="19">
        <f t="shared" si="47"/>
        <v>25.98</v>
      </c>
      <c r="I156" s="19">
        <f t="shared" si="47"/>
        <v>74.12</v>
      </c>
      <c r="J156" s="19">
        <f t="shared" si="47"/>
        <v>628.06000000000006</v>
      </c>
      <c r="K156" s="25"/>
      <c r="L156" s="19">
        <f>L155+L154+L153+L152+L151+L150+L149+L148+L147</f>
        <v>121.22000000000001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1270</v>
      </c>
      <c r="G157" s="32">
        <f t="shared" ref="G157" si="48">G146+G156</f>
        <v>63.8</v>
      </c>
      <c r="H157" s="32">
        <f t="shared" ref="H157" si="49">H146+H156</f>
        <v>52.94</v>
      </c>
      <c r="I157" s="32">
        <f t="shared" ref="I157" si="50">I146+I156</f>
        <v>184.16</v>
      </c>
      <c r="J157" s="32">
        <f t="shared" ref="J157:L157" si="51">J146+J156</f>
        <v>1231.8400000000001</v>
      </c>
      <c r="K157" s="32"/>
      <c r="L157" s="32">
        <f t="shared" si="51"/>
        <v>207.85000000000002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90</v>
      </c>
      <c r="G158" s="40">
        <v>15.6</v>
      </c>
      <c r="H158" s="40">
        <v>11.1</v>
      </c>
      <c r="I158" s="40">
        <v>11.1</v>
      </c>
      <c r="J158" s="40">
        <v>208.1</v>
      </c>
      <c r="K158" s="41">
        <v>330</v>
      </c>
      <c r="L158" s="40">
        <v>42.14</v>
      </c>
    </row>
    <row r="159" spans="1:12" ht="15" x14ac:dyDescent="0.25">
      <c r="A159" s="23"/>
      <c r="B159" s="15"/>
      <c r="C159" s="11"/>
      <c r="D159" s="52" t="s">
        <v>29</v>
      </c>
      <c r="E159" s="42" t="s">
        <v>53</v>
      </c>
      <c r="F159" s="43">
        <v>150</v>
      </c>
      <c r="G159" s="43">
        <v>3.3</v>
      </c>
      <c r="H159" s="43">
        <v>5.4</v>
      </c>
      <c r="I159" s="43">
        <v>22.1</v>
      </c>
      <c r="J159" s="43">
        <v>154.1</v>
      </c>
      <c r="K159" s="44">
        <v>226</v>
      </c>
      <c r="L159" s="43">
        <v>15.46</v>
      </c>
    </row>
    <row r="160" spans="1:12" ht="15" x14ac:dyDescent="0.25">
      <c r="A160" s="23"/>
      <c r="B160" s="15"/>
      <c r="C160" s="11"/>
      <c r="D160" s="7" t="s">
        <v>22</v>
      </c>
      <c r="E160" s="42" t="s">
        <v>85</v>
      </c>
      <c r="F160" s="43">
        <v>200</v>
      </c>
      <c r="G160" s="43">
        <v>0.3</v>
      </c>
      <c r="H160" s="43">
        <v>0.1</v>
      </c>
      <c r="I160" s="43">
        <v>22</v>
      </c>
      <c r="J160" s="43">
        <v>90</v>
      </c>
      <c r="K160" s="44">
        <v>585</v>
      </c>
      <c r="L160" s="43">
        <v>11.88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2.4</v>
      </c>
      <c r="H161" s="43">
        <v>0.3</v>
      </c>
      <c r="I161" s="43">
        <v>14.5</v>
      </c>
      <c r="J161" s="43">
        <v>71</v>
      </c>
      <c r="K161" s="44">
        <v>108</v>
      </c>
      <c r="L161" s="43">
        <v>1.95</v>
      </c>
    </row>
    <row r="162" spans="1:12" ht="15" x14ac:dyDescent="0.25">
      <c r="A162" s="23"/>
      <c r="B162" s="15"/>
      <c r="C162" s="11"/>
      <c r="D162" s="7" t="s">
        <v>24</v>
      </c>
      <c r="E162" s="42" t="s">
        <v>86</v>
      </c>
      <c r="F162" s="43">
        <v>200</v>
      </c>
      <c r="G162" s="43">
        <v>1.86</v>
      </c>
      <c r="H162" s="43">
        <v>0.4</v>
      </c>
      <c r="I162" s="43">
        <v>16.260000000000002</v>
      </c>
      <c r="J162" s="43">
        <v>80</v>
      </c>
      <c r="K162" s="44">
        <v>271</v>
      </c>
      <c r="L162" s="43">
        <v>15.2</v>
      </c>
    </row>
    <row r="163" spans="1:12" ht="15" x14ac:dyDescent="0.25">
      <c r="A163" s="23"/>
      <c r="B163" s="15"/>
      <c r="C163" s="11"/>
      <c r="D163" s="6" t="s">
        <v>32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52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F164+F163+F162+F161+F160+F159+F158</f>
        <v>670</v>
      </c>
      <c r="G165" s="19">
        <f t="shared" ref="G165:J165" si="52">SUM(G158:G164)</f>
        <v>23.459999999999997</v>
      </c>
      <c r="H165" s="19">
        <f t="shared" si="52"/>
        <v>17.3</v>
      </c>
      <c r="I165" s="19">
        <f t="shared" si="52"/>
        <v>85.960000000000008</v>
      </c>
      <c r="J165" s="19">
        <f t="shared" si="52"/>
        <v>603.20000000000005</v>
      </c>
      <c r="K165" s="25"/>
      <c r="L165" s="19">
        <f t="shared" ref="L165" si="53">SUM(L158:L164)</f>
        <v>86.63000000000001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87</v>
      </c>
      <c r="F167" s="43">
        <v>250</v>
      </c>
      <c r="G167" s="43">
        <v>6.9</v>
      </c>
      <c r="H167" s="43">
        <v>7.2</v>
      </c>
      <c r="I167" s="43">
        <v>13.9</v>
      </c>
      <c r="J167" s="43">
        <v>144.5</v>
      </c>
      <c r="K167" s="44">
        <v>314</v>
      </c>
      <c r="L167" s="43">
        <v>12.9</v>
      </c>
    </row>
    <row r="168" spans="1:12" ht="15" x14ac:dyDescent="0.25">
      <c r="A168" s="23"/>
      <c r="B168" s="15"/>
      <c r="C168" s="11"/>
      <c r="D168" s="7" t="s">
        <v>28</v>
      </c>
      <c r="E168" s="42" t="s">
        <v>43</v>
      </c>
      <c r="F168" s="43">
        <v>150</v>
      </c>
      <c r="G168" s="43">
        <v>10.6</v>
      </c>
      <c r="H168" s="43">
        <v>12.9</v>
      </c>
      <c r="I168" s="43">
        <v>4.3</v>
      </c>
      <c r="J168" s="43">
        <v>174.9</v>
      </c>
      <c r="K168" s="44">
        <v>284</v>
      </c>
      <c r="L168" s="43">
        <v>64.489999999999995</v>
      </c>
    </row>
    <row r="169" spans="1:12" ht="15" x14ac:dyDescent="0.25">
      <c r="A169" s="23"/>
      <c r="B169" s="15"/>
      <c r="C169" s="11"/>
      <c r="D169" s="7" t="s">
        <v>29</v>
      </c>
      <c r="E169" s="42" t="s">
        <v>88</v>
      </c>
      <c r="F169" s="43">
        <v>80</v>
      </c>
      <c r="G169" s="43">
        <v>4.9400000000000004</v>
      </c>
      <c r="H169" s="43">
        <v>2.2599999999999998</v>
      </c>
      <c r="I169" s="43">
        <v>54.54</v>
      </c>
      <c r="J169" s="43">
        <v>22.58</v>
      </c>
      <c r="K169" s="44">
        <v>496</v>
      </c>
      <c r="L169" s="43">
        <v>18.45</v>
      </c>
    </row>
    <row r="170" spans="1:12" ht="15" x14ac:dyDescent="0.25">
      <c r="A170" s="23"/>
      <c r="B170" s="15"/>
      <c r="C170" s="11"/>
      <c r="D170" s="7" t="s">
        <v>30</v>
      </c>
      <c r="E170" s="42" t="s">
        <v>39</v>
      </c>
      <c r="F170" s="43">
        <v>200</v>
      </c>
      <c r="G170" s="43">
        <v>0.2</v>
      </c>
      <c r="H170" s="43">
        <v>0</v>
      </c>
      <c r="I170" s="43">
        <v>15.02</v>
      </c>
      <c r="J170" s="43">
        <v>58.76</v>
      </c>
      <c r="K170" s="44">
        <v>493</v>
      </c>
      <c r="L170" s="43">
        <v>3.87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35</v>
      </c>
      <c r="G171" s="43">
        <v>2.46</v>
      </c>
      <c r="H171" s="43">
        <v>0.38</v>
      </c>
      <c r="I171" s="43">
        <v>16.2</v>
      </c>
      <c r="J171" s="43">
        <v>75.599999999999994</v>
      </c>
      <c r="K171" s="44">
        <v>109</v>
      </c>
      <c r="L171" s="43">
        <v>3.06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52" t="s">
        <v>26</v>
      </c>
      <c r="E173" s="42" t="s">
        <v>88</v>
      </c>
      <c r="F173" s="43">
        <v>80</v>
      </c>
      <c r="G173" s="43">
        <v>4.9400000000000004</v>
      </c>
      <c r="H173" s="43">
        <v>2.2599999999999998</v>
      </c>
      <c r="I173" s="43">
        <v>54.54</v>
      </c>
      <c r="J173" s="43">
        <v>22.58</v>
      </c>
      <c r="K173" s="44">
        <v>496</v>
      </c>
      <c r="L173" s="43">
        <v>18.45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F174+F173+F172+F171+F170+F169+F168+F167+F166</f>
        <v>795</v>
      </c>
      <c r="G175" s="19">
        <f t="shared" ref="G175:J175" si="54">SUM(G166:G174)</f>
        <v>30.040000000000003</v>
      </c>
      <c r="H175" s="19">
        <f t="shared" si="54"/>
        <v>25</v>
      </c>
      <c r="I175" s="19">
        <f t="shared" si="54"/>
        <v>158.5</v>
      </c>
      <c r="J175" s="19">
        <f t="shared" si="54"/>
        <v>498.9199999999999</v>
      </c>
      <c r="K175" s="25"/>
      <c r="L175" s="19">
        <f>L174+L173+L172+L171+L170+L169+L168+L167+L166</f>
        <v>121.22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1465</v>
      </c>
      <c r="G176" s="32">
        <f t="shared" ref="G176" si="55">G165+G175</f>
        <v>53.5</v>
      </c>
      <c r="H176" s="32">
        <f t="shared" ref="H176" si="56">H165+H175</f>
        <v>42.3</v>
      </c>
      <c r="I176" s="32">
        <f t="shared" ref="I176" si="57">I165+I175</f>
        <v>244.46</v>
      </c>
      <c r="J176" s="32">
        <f t="shared" ref="J176:L176" si="58">J165+J175</f>
        <v>1102.1199999999999</v>
      </c>
      <c r="K176" s="32"/>
      <c r="L176" s="32">
        <f t="shared" si="58"/>
        <v>207.85000000000002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90</v>
      </c>
      <c r="G177" s="40">
        <v>17.66</v>
      </c>
      <c r="H177" s="40">
        <v>0.34</v>
      </c>
      <c r="I177" s="40">
        <v>16.899999999999999</v>
      </c>
      <c r="J177" s="40">
        <v>189</v>
      </c>
      <c r="K177" s="41">
        <v>460</v>
      </c>
      <c r="L177" s="40">
        <v>40.950000000000003</v>
      </c>
    </row>
    <row r="178" spans="1:12" ht="15" x14ac:dyDescent="0.25">
      <c r="A178" s="23"/>
      <c r="B178" s="15"/>
      <c r="C178" s="11"/>
      <c r="D178" s="6" t="s">
        <v>29</v>
      </c>
      <c r="E178" s="42" t="s">
        <v>60</v>
      </c>
      <c r="F178" s="43">
        <v>200</v>
      </c>
      <c r="G178" s="43">
        <v>6.4</v>
      </c>
      <c r="H178" s="43">
        <v>11.9</v>
      </c>
      <c r="I178" s="43">
        <v>24.5</v>
      </c>
      <c r="J178" s="43">
        <v>230.5</v>
      </c>
      <c r="K178" s="44">
        <v>464</v>
      </c>
      <c r="L178" s="40">
        <v>14.01</v>
      </c>
    </row>
    <row r="179" spans="1:12" ht="15" x14ac:dyDescent="0.25">
      <c r="A179" s="23"/>
      <c r="B179" s="15"/>
      <c r="C179" s="11"/>
      <c r="D179" s="7" t="s">
        <v>22</v>
      </c>
      <c r="E179" s="42" t="s">
        <v>90</v>
      </c>
      <c r="F179" s="43">
        <v>200</v>
      </c>
      <c r="G179" s="43">
        <v>3.6</v>
      </c>
      <c r="H179" s="43">
        <v>3.3</v>
      </c>
      <c r="I179" s="43">
        <v>25</v>
      </c>
      <c r="J179" s="43">
        <v>144</v>
      </c>
      <c r="K179" s="44">
        <v>496</v>
      </c>
      <c r="L179" s="43">
        <v>15.92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2.4</v>
      </c>
      <c r="H180" s="43">
        <v>0.3</v>
      </c>
      <c r="I180" s="43">
        <v>14.5</v>
      </c>
      <c r="J180" s="43">
        <v>71</v>
      </c>
      <c r="K180" s="44">
        <v>108</v>
      </c>
      <c r="L180" s="43">
        <v>1.95</v>
      </c>
    </row>
    <row r="181" spans="1:12" ht="15" x14ac:dyDescent="0.25">
      <c r="A181" s="23"/>
      <c r="B181" s="15"/>
      <c r="C181" s="11"/>
      <c r="D181" s="7" t="s">
        <v>24</v>
      </c>
      <c r="E181" s="42" t="s">
        <v>91</v>
      </c>
      <c r="F181" s="43">
        <v>200</v>
      </c>
      <c r="G181" s="43">
        <v>1</v>
      </c>
      <c r="H181" s="43">
        <v>0</v>
      </c>
      <c r="I181" s="43">
        <v>0</v>
      </c>
      <c r="J181" s="43">
        <v>110</v>
      </c>
      <c r="K181" s="44">
        <v>518</v>
      </c>
      <c r="L181" s="43">
        <v>13.8</v>
      </c>
    </row>
    <row r="182" spans="1:12" ht="15" x14ac:dyDescent="0.25">
      <c r="A182" s="23"/>
      <c r="B182" s="15"/>
      <c r="C182" s="11"/>
      <c r="D182" s="6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F183+F182+F181+F180+F179+F178+F177</f>
        <v>720</v>
      </c>
      <c r="G184" s="19">
        <f t="shared" ref="G184:J184" si="59">SUM(G177:G183)</f>
        <v>31.060000000000002</v>
      </c>
      <c r="H184" s="19">
        <f t="shared" si="59"/>
        <v>15.84</v>
      </c>
      <c r="I184" s="19">
        <f t="shared" si="59"/>
        <v>80.900000000000006</v>
      </c>
      <c r="J184" s="19">
        <f t="shared" si="59"/>
        <v>744.5</v>
      </c>
      <c r="K184" s="25"/>
      <c r="L184" s="19">
        <f t="shared" ref="L184" si="60">SUM(L177:L183)</f>
        <v>86.63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92</v>
      </c>
      <c r="F186" s="43">
        <v>250</v>
      </c>
      <c r="G186" s="43">
        <v>2.7</v>
      </c>
      <c r="H186" s="43">
        <v>5.5</v>
      </c>
      <c r="I186" s="43">
        <v>11.9</v>
      </c>
      <c r="J186" s="43">
        <v>108.5</v>
      </c>
      <c r="K186" s="44">
        <v>82</v>
      </c>
      <c r="L186" s="43">
        <v>25.76</v>
      </c>
    </row>
    <row r="187" spans="1:12" ht="15" x14ac:dyDescent="0.25">
      <c r="A187" s="23"/>
      <c r="B187" s="15"/>
      <c r="C187" s="11"/>
      <c r="D187" s="7" t="s">
        <v>28</v>
      </c>
      <c r="E187" s="42" t="s">
        <v>93</v>
      </c>
      <c r="F187" s="43">
        <v>90</v>
      </c>
      <c r="G187" s="43">
        <v>17.8</v>
      </c>
      <c r="H187" s="43">
        <v>3.5</v>
      </c>
      <c r="I187" s="43">
        <v>3.7</v>
      </c>
      <c r="J187" s="43">
        <v>117.9</v>
      </c>
      <c r="K187" s="44">
        <v>312</v>
      </c>
      <c r="L187" s="43">
        <v>76.16</v>
      </c>
    </row>
    <row r="188" spans="1:12" ht="15" x14ac:dyDescent="0.25">
      <c r="A188" s="23"/>
      <c r="B188" s="15"/>
      <c r="C188" s="11"/>
      <c r="D188" s="7" t="s">
        <v>29</v>
      </c>
      <c r="E188" s="42" t="s">
        <v>71</v>
      </c>
      <c r="F188" s="43">
        <v>160</v>
      </c>
      <c r="G188" s="43">
        <v>6.1</v>
      </c>
      <c r="H188" s="43">
        <v>5</v>
      </c>
      <c r="I188" s="43">
        <v>29.1</v>
      </c>
      <c r="J188" s="43">
        <v>187</v>
      </c>
      <c r="K188" s="44">
        <v>469</v>
      </c>
      <c r="L188" s="43">
        <v>12.81</v>
      </c>
    </row>
    <row r="189" spans="1:12" ht="15" x14ac:dyDescent="0.25">
      <c r="A189" s="23"/>
      <c r="B189" s="15"/>
      <c r="C189" s="11"/>
      <c r="D189" s="7" t="s">
        <v>30</v>
      </c>
      <c r="E189" s="42" t="s">
        <v>39</v>
      </c>
      <c r="F189" s="43">
        <v>200</v>
      </c>
      <c r="G189" s="43">
        <v>0.2</v>
      </c>
      <c r="H189" s="43">
        <v>0</v>
      </c>
      <c r="I189" s="43">
        <v>15.02</v>
      </c>
      <c r="J189" s="43">
        <v>58.76</v>
      </c>
      <c r="K189" s="44">
        <v>493</v>
      </c>
      <c r="L189" s="43">
        <v>3.87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42</v>
      </c>
      <c r="F191" s="43">
        <v>30</v>
      </c>
      <c r="G191" s="43">
        <v>2</v>
      </c>
      <c r="H191" s="43">
        <v>0.4</v>
      </c>
      <c r="I191" s="43">
        <v>10.3</v>
      </c>
      <c r="J191" s="43">
        <v>54.3</v>
      </c>
      <c r="K191" s="44">
        <v>109</v>
      </c>
      <c r="L191" s="43">
        <v>2.62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F193+F192+F191+F190+F188+F189+F187+F186+F185</f>
        <v>730</v>
      </c>
      <c r="G194" s="19">
        <f t="shared" ref="G194:J194" si="61">SUM(G185:G193)</f>
        <v>28.8</v>
      </c>
      <c r="H194" s="19">
        <f t="shared" si="61"/>
        <v>14.4</v>
      </c>
      <c r="I194" s="19">
        <f t="shared" si="61"/>
        <v>70.02</v>
      </c>
      <c r="J194" s="19">
        <f t="shared" si="61"/>
        <v>526.45999999999992</v>
      </c>
      <c r="K194" s="25"/>
      <c r="L194" s="19">
        <f>L193+L192+L191+L190+L188+L189+L187+L186+L185</f>
        <v>121.22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1450</v>
      </c>
      <c r="G195" s="32">
        <f t="shared" ref="G195" si="62">G184+G194</f>
        <v>59.86</v>
      </c>
      <c r="H195" s="32">
        <f t="shared" ref="H195" si="63">H184+H194</f>
        <v>30.240000000000002</v>
      </c>
      <c r="I195" s="32">
        <f t="shared" ref="I195" si="64">I184+I194</f>
        <v>150.92000000000002</v>
      </c>
      <c r="J195" s="32">
        <f t="shared" ref="J195:L195" si="65">J184+J194</f>
        <v>1270.96</v>
      </c>
      <c r="K195" s="32"/>
      <c r="L195" s="32">
        <f t="shared" si="65"/>
        <v>207.85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1314.7</v>
      </c>
      <c r="G196" s="34">
        <f t="shared" ref="G196:J196" si="66">(G24+G43+G62+G81+G100+G119+G138+G157+G176+G195)/(IF(G24=0,0,1)+IF(G43=0,0,1)+IF(G62=0,0,1)+IF(G81=0,0,1)+IF(G100=0,0,1)+IF(G119=0,0,1)+IF(G138=0,0,1)+IF(G157=0,0,1)+IF(G176=0,0,1)+IF(G195=0,0,1))</f>
        <v>57.456000000000003</v>
      </c>
      <c r="H196" s="34">
        <f t="shared" si="66"/>
        <v>46.948000000000008</v>
      </c>
      <c r="I196" s="34">
        <f t="shared" si="66"/>
        <v>176.56100000000001</v>
      </c>
      <c r="J196" s="34">
        <f t="shared" si="66"/>
        <v>1262.9450000000002</v>
      </c>
      <c r="K196" s="34"/>
      <c r="L196" s="34">
        <f t="shared" ref="L196" si="67">(L24+L43+L62+L81+L100+L119+L138+L157+L176+L195)/(IF(L24=0,0,1)+IF(L43=0,0,1)+IF(L62=0,0,1)+IF(L81=0,0,1)+IF(L100=0,0,1)+IF(L119=0,0,1)+IF(L138=0,0,1)+IF(L157=0,0,1)+IF(L176=0,0,1)+IF(L195=0,0,1))</f>
        <v>207.84999999999997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2024-09-17T13:23:11Z</dcterms:modified>
</cp:coreProperties>
</file>